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135" windowWidth="28035" windowHeight="12510"/>
  </bookViews>
  <sheets>
    <sheet name="ファクタリング（割引レート）" sheetId="1" r:id="rId1"/>
  </sheets>
  <calcPr calcId="145621"/>
</workbook>
</file>

<file path=xl/calcChain.xml><?xml version="1.0" encoding="utf-8"?>
<calcChain xmlns="http://schemas.openxmlformats.org/spreadsheetml/2006/main">
  <c r="D23" i="1" l="1"/>
  <c r="D22" i="1"/>
  <c r="D21" i="1"/>
  <c r="D35" i="1" l="1"/>
  <c r="D34" i="1"/>
  <c r="D33" i="1"/>
  <c r="E13" i="1" l="1"/>
  <c r="H13" i="1" s="1"/>
  <c r="J13" i="1" s="1"/>
  <c r="E12" i="1"/>
  <c r="B14" i="1"/>
  <c r="I14" i="1"/>
  <c r="E11" i="1"/>
  <c r="H12" i="1" l="1"/>
  <c r="J12" i="1" s="1"/>
  <c r="H11" i="1"/>
  <c r="J11" i="1" s="1"/>
  <c r="H14" i="1" l="1"/>
  <c r="J14" i="1" s="1"/>
  <c r="F5" i="1"/>
</calcChain>
</file>

<file path=xl/comments1.xml><?xml version="1.0" encoding="utf-8"?>
<comments xmlns="http://schemas.openxmlformats.org/spreadsheetml/2006/main">
  <authors>
    <author>作成者</author>
  </authors>
  <commentList>
    <comment ref="E1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割引日数
</t>
        </r>
        <r>
          <rPr>
            <b/>
            <sz val="16"/>
            <color indexed="81"/>
            <rFont val="ＭＳ Ｐゴシック"/>
            <family val="3"/>
            <charset val="128"/>
          </rPr>
          <t>=DATEDIF(C11,D11+1,"ｄ")</t>
        </r>
      </text>
    </comment>
    <comment ref="H1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手形割引料
</t>
        </r>
        <r>
          <rPr>
            <b/>
            <sz val="16"/>
            <color indexed="81"/>
            <rFont val="ＭＳ Ｐゴシック"/>
            <family val="3"/>
            <charset val="128"/>
          </rPr>
          <t>=INT(B11*E11/F11*G11)</t>
        </r>
      </text>
    </comment>
  </commentList>
</comments>
</file>

<file path=xl/sharedStrings.xml><?xml version="1.0" encoding="utf-8"?>
<sst xmlns="http://schemas.openxmlformats.org/spreadsheetml/2006/main" count="42" uniqueCount="30">
  <si>
    <t>合計</t>
    <rPh sb="0" eb="2">
      <t>ゴウケイ</t>
    </rPh>
    <phoneticPr fontId="2"/>
  </si>
  <si>
    <t>割引料（ファクタリング）</t>
    <rPh sb="0" eb="3">
      <t>ワリビキリョウ</t>
    </rPh>
    <phoneticPr fontId="2"/>
  </si>
  <si>
    <t>手形サイト</t>
    <rPh sb="0" eb="2">
      <t>テガタ</t>
    </rPh>
    <phoneticPr fontId="2"/>
  </si>
  <si>
    <t>割引レート</t>
    <rPh sb="0" eb="2">
      <t>ワリビキ</t>
    </rPh>
    <phoneticPr fontId="2"/>
  </si>
  <si>
    <t>日数</t>
    <rPh sb="0" eb="2">
      <t>ニッスウ</t>
    </rPh>
    <phoneticPr fontId="2"/>
  </si>
  <si>
    <t>合計金額×手形サイト÷日数×割引レート＝割引料</t>
    <rPh sb="0" eb="2">
      <t>ゴウケイ</t>
    </rPh>
    <rPh sb="2" eb="4">
      <t>キンガク</t>
    </rPh>
    <rPh sb="5" eb="7">
      <t>テガタ</t>
    </rPh>
    <rPh sb="11" eb="13">
      <t>ニッスウ</t>
    </rPh>
    <rPh sb="14" eb="16">
      <t>ワリビキ</t>
    </rPh>
    <rPh sb="20" eb="23">
      <t>ワリビキリョウ</t>
    </rPh>
    <phoneticPr fontId="2"/>
  </si>
  <si>
    <t>手形金額</t>
    <rPh sb="0" eb="2">
      <t>テガタ</t>
    </rPh>
    <rPh sb="2" eb="4">
      <t>キンガク</t>
    </rPh>
    <phoneticPr fontId="2"/>
  </si>
  <si>
    <t>日数</t>
    <rPh sb="0" eb="2">
      <t>ニッスウ</t>
    </rPh>
    <phoneticPr fontId="2"/>
  </si>
  <si>
    <t>割引利率</t>
    <rPh sb="0" eb="2">
      <t>ワリビキ</t>
    </rPh>
    <rPh sb="2" eb="4">
      <t>リリツ</t>
    </rPh>
    <phoneticPr fontId="2"/>
  </si>
  <si>
    <t>手形割引料</t>
    <rPh sb="0" eb="2">
      <t>テガタ</t>
    </rPh>
    <rPh sb="2" eb="4">
      <t>ワリビキ</t>
    </rPh>
    <rPh sb="4" eb="5">
      <t>リョウ</t>
    </rPh>
    <phoneticPr fontId="2"/>
  </si>
  <si>
    <t>割引日数</t>
    <rPh sb="0" eb="2">
      <t>ワリビキ</t>
    </rPh>
    <rPh sb="2" eb="4">
      <t>ニッスウ</t>
    </rPh>
    <phoneticPr fontId="2"/>
  </si>
  <si>
    <t>取立手数料</t>
    <rPh sb="0" eb="2">
      <t>トリタ</t>
    </rPh>
    <rPh sb="2" eb="5">
      <t>テスウリョウ</t>
    </rPh>
    <phoneticPr fontId="2"/>
  </si>
  <si>
    <t>合計手数料</t>
    <rPh sb="0" eb="2">
      <t>ゴウケイ</t>
    </rPh>
    <rPh sb="2" eb="5">
      <t>テスウリョウ</t>
    </rPh>
    <phoneticPr fontId="2"/>
  </si>
  <si>
    <t>割引日</t>
    <rPh sb="0" eb="2">
      <t>ワリビキ</t>
    </rPh>
    <rPh sb="2" eb="3">
      <t>ニチ</t>
    </rPh>
    <phoneticPr fontId="2"/>
  </si>
  <si>
    <t>手形期日</t>
    <rPh sb="0" eb="2">
      <t>テガタ</t>
    </rPh>
    <rPh sb="2" eb="4">
      <t>キジツ</t>
    </rPh>
    <phoneticPr fontId="2"/>
  </si>
  <si>
    <t>通貨</t>
    <rPh sb="0" eb="2">
      <t>ツウカ</t>
    </rPh>
    <phoneticPr fontId="2"/>
  </si>
  <si>
    <t>ドル</t>
    <phoneticPr fontId="2"/>
  </si>
  <si>
    <t>THB</t>
    <phoneticPr fontId="2"/>
  </si>
  <si>
    <t>円</t>
    <rPh sb="0" eb="1">
      <t>エン</t>
    </rPh>
    <phoneticPr fontId="2"/>
  </si>
  <si>
    <t>KIP</t>
    <phoneticPr fontId="2"/>
  </si>
  <si>
    <t>レート</t>
    <phoneticPr fontId="2"/>
  </si>
  <si>
    <t>円：</t>
    <rPh sb="0" eb="1">
      <t>エン</t>
    </rPh>
    <phoneticPr fontId="2"/>
  </si>
  <si>
    <t>金額</t>
    <rPh sb="0" eb="2">
      <t>キンガク</t>
    </rPh>
    <phoneticPr fontId="2"/>
  </si>
  <si>
    <t>＄</t>
    <phoneticPr fontId="2"/>
  </si>
  <si>
    <t>THB</t>
    <phoneticPr fontId="2"/>
  </si>
  <si>
    <t>KIP</t>
    <phoneticPr fontId="2"/>
  </si>
  <si>
    <t>（日本円を外国為替に）</t>
    <rPh sb="1" eb="4">
      <t>ニホンエン</t>
    </rPh>
    <rPh sb="5" eb="7">
      <t>ガイコク</t>
    </rPh>
    <rPh sb="7" eb="9">
      <t>カワセ</t>
    </rPh>
    <phoneticPr fontId="2"/>
  </si>
  <si>
    <t>（外国為替を円に）</t>
    <rPh sb="1" eb="3">
      <t>ガイコク</t>
    </rPh>
    <rPh sb="3" eb="5">
      <t>カワセ</t>
    </rPh>
    <rPh sb="6" eb="7">
      <t>エン</t>
    </rPh>
    <phoneticPr fontId="2"/>
  </si>
  <si>
    <t>＄・THB・KIP＝　円　*　レート</t>
    <rPh sb="11" eb="12">
      <t>エン</t>
    </rPh>
    <phoneticPr fontId="2"/>
  </si>
  <si>
    <t>手形金額×割引日数÷365×割引利率＝手形割引料</t>
    <rPh sb="0" eb="2">
      <t>テガタ</t>
    </rPh>
    <rPh sb="2" eb="4">
      <t>キンガク</t>
    </rPh>
    <rPh sb="5" eb="7">
      <t>ワリビキ</t>
    </rPh>
    <rPh sb="7" eb="9">
      <t>ニッスウ</t>
    </rPh>
    <rPh sb="14" eb="16">
      <t>ワリビ</t>
    </rPh>
    <rPh sb="16" eb="18">
      <t>リリツ</t>
    </rPh>
    <rPh sb="19" eb="21">
      <t>テガタ</t>
    </rPh>
    <rPh sb="21" eb="23">
      <t>ワリビキ</t>
    </rPh>
    <rPh sb="23" eb="24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</si>
</sst>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.000%"/>
    <numFmt numFmtId="177" formatCode="#,##0.0000;[Red]\-#,##0.000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6" fontId="4" fillId="0" borderId="1" xfId="2" applyFont="1" applyBorder="1">
      <alignment vertical="center"/>
    </xf>
    <xf numFmtId="0" fontId="3" fillId="2" borderId="0" xfId="0" applyFont="1" applyFill="1">
      <alignment vertical="center"/>
    </xf>
    <xf numFmtId="0" fontId="3" fillId="0" borderId="1" xfId="0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4" fillId="0" borderId="1" xfId="0" applyNumberFormat="1" applyFont="1" applyFill="1" applyBorder="1">
      <alignment vertical="center"/>
    </xf>
    <xf numFmtId="176" fontId="3" fillId="0" borderId="1" xfId="3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6" fontId="3" fillId="0" borderId="1" xfId="2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38" fontId="4" fillId="0" borderId="0" xfId="0" applyNumberFormat="1" applyFont="1" applyFill="1" applyBorder="1">
      <alignment vertical="center"/>
    </xf>
    <xf numFmtId="176" fontId="3" fillId="0" borderId="0" xfId="3" applyNumberFormat="1" applyFont="1" applyFill="1" applyBorder="1">
      <alignment vertical="center"/>
    </xf>
    <xf numFmtId="6" fontId="3" fillId="0" borderId="0" xfId="2" applyFont="1" applyFill="1" applyBorder="1">
      <alignment vertical="center"/>
    </xf>
    <xf numFmtId="56" fontId="3" fillId="0" borderId="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38" fontId="3" fillId="0" borderId="1" xfId="1" applyNumberFormat="1" applyFont="1" applyBorder="1">
      <alignment vertical="center"/>
    </xf>
    <xf numFmtId="38" fontId="3" fillId="0" borderId="1" xfId="1" applyFont="1" applyBorder="1">
      <alignment vertical="center"/>
    </xf>
    <xf numFmtId="177" fontId="3" fillId="0" borderId="1" xfId="1" applyNumberFormat="1" applyFont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6" fontId="3" fillId="5" borderId="0" xfId="2" applyFont="1" applyFill="1">
      <alignment vertical="center"/>
    </xf>
    <xf numFmtId="0" fontId="3" fillId="5" borderId="0" xfId="0" applyFont="1" applyFill="1">
      <alignment vertical="center"/>
    </xf>
    <xf numFmtId="0" fontId="3" fillId="5" borderId="1" xfId="0" applyFont="1" applyFill="1" applyBorder="1">
      <alignment vertical="center"/>
    </xf>
    <xf numFmtId="177" fontId="3" fillId="5" borderId="1" xfId="1" applyNumberFormat="1" applyFont="1" applyFill="1" applyBorder="1">
      <alignment vertical="center"/>
    </xf>
    <xf numFmtId="38" fontId="3" fillId="5" borderId="0" xfId="1" applyFont="1" applyFill="1">
      <alignment vertical="center"/>
    </xf>
    <xf numFmtId="38" fontId="4" fillId="5" borderId="1" xfId="1" applyFont="1" applyFill="1" applyBorder="1">
      <alignment vertical="center"/>
    </xf>
    <xf numFmtId="6" fontId="3" fillId="5" borderId="1" xfId="2" applyFont="1" applyFill="1" applyBorder="1">
      <alignment vertical="center"/>
    </xf>
    <xf numFmtId="0" fontId="7" fillId="0" borderId="0" xfId="0" applyFont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37"/>
  <sheetViews>
    <sheetView showGridLines="0" tabSelected="1" view="pageBreakPreview" topLeftCell="A8" zoomScale="110" zoomScaleNormal="100" zoomScaleSheetLayoutView="110" workbookViewId="0">
      <selection activeCell="G9" sqref="G9"/>
    </sheetView>
  </sheetViews>
  <sheetFormatPr defaultRowHeight="24" x14ac:dyDescent="0.15"/>
  <cols>
    <col min="1" max="1" width="4.75" style="1" customWidth="1"/>
    <col min="2" max="2" width="23.25" style="1" customWidth="1"/>
    <col min="3" max="3" width="19.875" style="1" bestFit="1" customWidth="1"/>
    <col min="4" max="4" width="17.875" style="1" customWidth="1"/>
    <col min="5" max="5" width="17.875" style="1" bestFit="1" customWidth="1"/>
    <col min="6" max="6" width="12.125" style="1" customWidth="1"/>
    <col min="7" max="7" width="17.875" style="1" bestFit="1" customWidth="1"/>
    <col min="8" max="8" width="17.875" style="1" customWidth="1"/>
    <col min="9" max="10" width="19.75" style="1" hidden="1" customWidth="1"/>
    <col min="11" max="16384" width="9" style="1"/>
  </cols>
  <sheetData>
    <row r="1" spans="2:10" s="5" customFormat="1" ht="7.5" hidden="1" customHeight="1" x14ac:dyDescent="0.15"/>
    <row r="2" spans="2:10" hidden="1" x14ac:dyDescent="0.15">
      <c r="B2" s="1" t="s">
        <v>5</v>
      </c>
    </row>
    <row r="3" spans="2:10" hidden="1" x14ac:dyDescent="0.15"/>
    <row r="4" spans="2:10" s="10" customFormat="1" hidden="1" x14ac:dyDescent="0.15">
      <c r="B4" s="12" t="s">
        <v>0</v>
      </c>
      <c r="C4" s="12" t="s">
        <v>2</v>
      </c>
      <c r="D4" s="12" t="s">
        <v>4</v>
      </c>
      <c r="E4" s="12" t="s">
        <v>3</v>
      </c>
      <c r="F4" s="12" t="s">
        <v>1</v>
      </c>
    </row>
    <row r="5" spans="2:10" hidden="1" x14ac:dyDescent="0.15">
      <c r="B5" s="2">
        <v>10000000</v>
      </c>
      <c r="C5" s="6">
        <v>120</v>
      </c>
      <c r="D5" s="6">
        <v>49</v>
      </c>
      <c r="E5" s="3">
        <v>1.9E-2</v>
      </c>
      <c r="F5" s="4">
        <f>ROUND(B5*C5/D5*E5,0)</f>
        <v>465306</v>
      </c>
    </row>
    <row r="6" spans="2:10" hidden="1" x14ac:dyDescent="0.15"/>
    <row r="7" spans="2:10" s="5" customFormat="1" ht="7.5" hidden="1" customHeight="1" x14ac:dyDescent="0.15"/>
    <row r="8" spans="2:10" x14ac:dyDescent="0.15">
      <c r="B8" s="31" t="s">
        <v>29</v>
      </c>
    </row>
    <row r="10" spans="2:10" s="10" customFormat="1" x14ac:dyDescent="0.15">
      <c r="B10" s="12" t="s">
        <v>6</v>
      </c>
      <c r="C10" s="12" t="s">
        <v>13</v>
      </c>
      <c r="D10" s="12" t="s">
        <v>14</v>
      </c>
      <c r="E10" s="12" t="s">
        <v>10</v>
      </c>
      <c r="F10" s="12" t="s">
        <v>7</v>
      </c>
      <c r="G10" s="12" t="s">
        <v>8</v>
      </c>
      <c r="H10" s="12" t="s">
        <v>9</v>
      </c>
      <c r="I10" s="12" t="s">
        <v>11</v>
      </c>
      <c r="J10" s="12" t="s">
        <v>12</v>
      </c>
    </row>
    <row r="11" spans="2:10" x14ac:dyDescent="0.15">
      <c r="B11" s="7">
        <v>3000000</v>
      </c>
      <c r="C11" s="17">
        <v>43407</v>
      </c>
      <c r="D11" s="17">
        <v>43501</v>
      </c>
      <c r="E11" s="29">
        <f>DATEDIF(C11,D11+1,"ｄ")</f>
        <v>95</v>
      </c>
      <c r="F11" s="8">
        <v>365</v>
      </c>
      <c r="G11" s="9">
        <v>1.9E-2</v>
      </c>
      <c r="H11" s="30">
        <f>INT(B11*E11/F11*G11)</f>
        <v>14835</v>
      </c>
      <c r="I11" s="11">
        <v>420</v>
      </c>
      <c r="J11" s="11">
        <f>H11+I11</f>
        <v>15255</v>
      </c>
    </row>
    <row r="12" spans="2:10" hidden="1" x14ac:dyDescent="0.15">
      <c r="B12" s="7"/>
      <c r="C12" s="17"/>
      <c r="D12" s="17"/>
      <c r="E12" s="7">
        <f>DATEDIF(C12,D12+1,"ｄ")</f>
        <v>1</v>
      </c>
      <c r="F12" s="8">
        <v>365</v>
      </c>
      <c r="G12" s="9">
        <v>1.9E-2</v>
      </c>
      <c r="H12" s="11">
        <f>INT(B12*E12/F12*G12)</f>
        <v>0</v>
      </c>
      <c r="I12" s="11">
        <v>420</v>
      </c>
      <c r="J12" s="11">
        <f>H12+I12</f>
        <v>420</v>
      </c>
    </row>
    <row r="13" spans="2:10" hidden="1" x14ac:dyDescent="0.15">
      <c r="B13" s="7"/>
      <c r="C13" s="17"/>
      <c r="D13" s="17"/>
      <c r="E13" s="7">
        <f>DATEDIF(C13,D13+1,"ｄ")</f>
        <v>1</v>
      </c>
      <c r="F13" s="8">
        <v>365</v>
      </c>
      <c r="G13" s="9">
        <v>1.9E-2</v>
      </c>
      <c r="H13" s="11">
        <f>INT(B13*E13/F13*G13)</f>
        <v>0</v>
      </c>
      <c r="I13" s="11">
        <v>420</v>
      </c>
      <c r="J13" s="11">
        <f>H13+I13</f>
        <v>420</v>
      </c>
    </row>
    <row r="14" spans="2:10" hidden="1" x14ac:dyDescent="0.15">
      <c r="B14" s="16">
        <f>SUM(B11:B13)</f>
        <v>3000000</v>
      </c>
      <c r="E14" s="13"/>
      <c r="F14" s="14"/>
      <c r="G14" s="15"/>
      <c r="H14" s="16">
        <f>SUM(H11:H13)</f>
        <v>14835</v>
      </c>
      <c r="I14" s="16">
        <f>SUM(I11:I13)</f>
        <v>1260</v>
      </c>
      <c r="J14" s="16">
        <f>H14+I14</f>
        <v>16095</v>
      </c>
    </row>
    <row r="15" spans="2:10" s="5" customFormat="1" ht="7.5" hidden="1" customHeight="1" x14ac:dyDescent="0.15"/>
    <row r="16" spans="2:10" hidden="1" x14ac:dyDescent="0.15">
      <c r="B16" s="1" t="s">
        <v>26</v>
      </c>
      <c r="D16" s="1" t="s">
        <v>28</v>
      </c>
    </row>
    <row r="17" spans="2:5" hidden="1" x14ac:dyDescent="0.15"/>
    <row r="18" spans="2:5" hidden="1" x14ac:dyDescent="0.15">
      <c r="B18" s="18" t="s">
        <v>21</v>
      </c>
      <c r="C18" s="24">
        <v>10000</v>
      </c>
    </row>
    <row r="19" spans="2:5" hidden="1" x14ac:dyDescent="0.15"/>
    <row r="20" spans="2:5" s="10" customFormat="1" hidden="1" x14ac:dyDescent="0.15">
      <c r="B20" s="23" t="s">
        <v>20</v>
      </c>
      <c r="C20" s="23" t="s">
        <v>15</v>
      </c>
      <c r="D20" s="23" t="s">
        <v>22</v>
      </c>
      <c r="E20" s="23"/>
    </row>
    <row r="21" spans="2:5" hidden="1" x14ac:dyDescent="0.15">
      <c r="B21" s="26">
        <v>0.01</v>
      </c>
      <c r="C21" s="19" t="s">
        <v>16</v>
      </c>
      <c r="D21" s="20">
        <f>C18*B21</f>
        <v>100</v>
      </c>
      <c r="E21" s="19" t="s">
        <v>23</v>
      </c>
    </row>
    <row r="22" spans="2:5" hidden="1" x14ac:dyDescent="0.15">
      <c r="B22" s="26">
        <v>0.3</v>
      </c>
      <c r="C22" s="19" t="s">
        <v>17</v>
      </c>
      <c r="D22" s="21">
        <f>C18*B22</f>
        <v>3000</v>
      </c>
      <c r="E22" s="19" t="s">
        <v>24</v>
      </c>
    </row>
    <row r="23" spans="2:5" hidden="1" x14ac:dyDescent="0.15">
      <c r="B23" s="27">
        <v>79</v>
      </c>
      <c r="C23" s="19" t="s">
        <v>19</v>
      </c>
      <c r="D23" s="22">
        <f>C18*B23</f>
        <v>790000</v>
      </c>
      <c r="E23" s="19" t="s">
        <v>25</v>
      </c>
    </row>
    <row r="24" spans="2:5" hidden="1" x14ac:dyDescent="0.15"/>
    <row r="25" spans="2:5" s="5" customFormat="1" ht="7.5" hidden="1" customHeight="1" x14ac:dyDescent="0.15"/>
    <row r="26" spans="2:5" hidden="1" x14ac:dyDescent="0.15">
      <c r="B26" s="1" t="s">
        <v>27</v>
      </c>
      <c r="D26" s="1" t="s">
        <v>28</v>
      </c>
    </row>
    <row r="27" spans="2:5" hidden="1" x14ac:dyDescent="0.15"/>
    <row r="28" spans="2:5" hidden="1" x14ac:dyDescent="0.15">
      <c r="B28" s="18" t="s">
        <v>16</v>
      </c>
      <c r="C28" s="25">
        <v>100</v>
      </c>
    </row>
    <row r="29" spans="2:5" hidden="1" x14ac:dyDescent="0.15">
      <c r="B29" s="18" t="s">
        <v>24</v>
      </c>
      <c r="C29" s="25">
        <v>100</v>
      </c>
    </row>
    <row r="30" spans="2:5" hidden="1" x14ac:dyDescent="0.15">
      <c r="B30" s="18" t="s">
        <v>25</v>
      </c>
      <c r="C30" s="28">
        <v>100000</v>
      </c>
    </row>
    <row r="31" spans="2:5" hidden="1" x14ac:dyDescent="0.15"/>
    <row r="32" spans="2:5" s="10" customFormat="1" hidden="1" x14ac:dyDescent="0.15">
      <c r="B32" s="23" t="s">
        <v>20</v>
      </c>
      <c r="C32" s="23" t="s">
        <v>15</v>
      </c>
      <c r="D32" s="23" t="s">
        <v>22</v>
      </c>
      <c r="E32" s="23"/>
    </row>
    <row r="33" spans="2:5" hidden="1" x14ac:dyDescent="0.15">
      <c r="B33" s="26">
        <v>107.24</v>
      </c>
      <c r="C33" s="19" t="s">
        <v>16</v>
      </c>
      <c r="D33" s="20">
        <f>C28*B33</f>
        <v>10724</v>
      </c>
      <c r="E33" s="19" t="s">
        <v>18</v>
      </c>
    </row>
    <row r="34" spans="2:5" hidden="1" x14ac:dyDescent="0.15">
      <c r="B34" s="26">
        <v>3.33</v>
      </c>
      <c r="C34" s="19" t="s">
        <v>17</v>
      </c>
      <c r="D34" s="20">
        <f>C29*B34</f>
        <v>333</v>
      </c>
      <c r="E34" s="19" t="s">
        <v>18</v>
      </c>
    </row>
    <row r="35" spans="2:5" hidden="1" x14ac:dyDescent="0.15">
      <c r="B35" s="26">
        <v>1.265E-2</v>
      </c>
      <c r="C35" s="19" t="s">
        <v>19</v>
      </c>
      <c r="D35" s="20">
        <f>C30*B35</f>
        <v>1265</v>
      </c>
      <c r="E35" s="19" t="s">
        <v>18</v>
      </c>
    </row>
    <row r="36" spans="2:5" hidden="1" x14ac:dyDescent="0.15"/>
    <row r="37" spans="2:5" hidden="1" x14ac:dyDescent="0.15"/>
  </sheetData>
  <phoneticPr fontId="2"/>
  <pageMargins left="0.25" right="0.25" top="0.75" bottom="0.75" header="0.3" footer="0.3"/>
  <pageSetup paperSize="9" scale="7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ファクタリング（割引レート）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2018-10-31T05:51:15Z</dcterms:created>
  <dcterms:modified xsi:type="dcterms:W3CDTF">2018-11-01T05:00:32Z</dcterms:modified>
</cp:coreProperties>
</file>